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<sst xmlns="http://schemas.openxmlformats.org/spreadsheetml/2006/main" count="33" uniqueCount="28">
  <si>
    <t>附件1</t>
  </si>
  <si>
    <t>市本级2026年财政预算调整方案（草案）</t>
  </si>
  <si>
    <t>制表时间：2026年5月28日</t>
  </si>
  <si>
    <t>单位：万元</t>
  </si>
  <si>
    <t>资金性质</t>
  </si>
  <si>
    <t>项目</t>
  </si>
  <si>
    <t>二届人民代表大会第六次会议第四次全体会议批准</t>
  </si>
  <si>
    <t>本次调整方案（草案）</t>
  </si>
  <si>
    <t>备注</t>
  </si>
  <si>
    <t>收入总额</t>
  </si>
  <si>
    <t>其中：调整额</t>
  </si>
  <si>
    <t>一般公共预算</t>
  </si>
  <si>
    <t>收入合计</t>
  </si>
  <si>
    <t xml:space="preserve">    一般公共预算收入</t>
  </si>
  <si>
    <t xml:space="preserve">    上年结转</t>
  </si>
  <si>
    <t xml:space="preserve">    上级补助</t>
  </si>
  <si>
    <t xml:space="preserve">        返还性收入</t>
  </si>
  <si>
    <t xml:space="preserve">        一般性转移支付</t>
  </si>
  <si>
    <t xml:space="preserve">        专项转移支付</t>
  </si>
  <si>
    <t xml:space="preserve">    上解收入</t>
  </si>
  <si>
    <t xml:space="preserve">    动用预算稳定调节基金</t>
  </si>
  <si>
    <t xml:space="preserve">    国有资本经营预算调入</t>
  </si>
  <si>
    <t xml:space="preserve">    地方政府一般债务转贷收入</t>
  </si>
  <si>
    <t>支出合计</t>
  </si>
  <si>
    <t>政府性基金预算</t>
  </si>
  <si>
    <t xml:space="preserve">    政府性基金预算收入</t>
  </si>
  <si>
    <t xml:space="preserve">    调入资金</t>
  </si>
  <si>
    <t xml:space="preserve">    地方政府专项债务转贷收入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</si>
</sst>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2"/>
      <color theme="1"/>
      <name val="黑体"/>
      <charset val="134"/>
    </font>
    <font>
      <sz val="9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3" borderId="9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8" fillId="17" borderId="7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3" fontId="3" fillId="0" borderId="0" xfId="0" applyNumberFormat="1" applyFont="1" applyAlignment="1">
      <alignment horizontal="left" vertical="center"/>
    </xf>
    <xf numFmtId="43" fontId="3" fillId="0" borderId="0" xfId="0" applyNumberFormat="1" applyFont="1" applyAlignment="1">
      <alignment horizontal="right" vertical="center"/>
    </xf>
    <xf numFmtId="4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43" fontId="4" fillId="0" borderId="2" xfId="0" applyNumberFormat="1" applyFont="1" applyBorder="1" applyAlignment="1">
      <alignment horizontal="center" vertical="center" wrapText="1"/>
    </xf>
    <xf numFmtId="43" fontId="4" fillId="0" borderId="3" xfId="0" applyNumberFormat="1" applyFont="1" applyBorder="1" applyAlignment="1">
      <alignment horizontal="center" vertical="center" wrapText="1"/>
    </xf>
    <xf numFmtId="43" fontId="4" fillId="0" borderId="4" xfId="0" applyNumberFormat="1" applyFont="1" applyBorder="1" applyAlignment="1">
      <alignment horizontal="center" vertical="center" wrapText="1"/>
    </xf>
    <xf numFmtId="43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43" fontId="8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43" fontId="9" fillId="0" borderId="2" xfId="0" applyNumberFormat="1" applyFont="1" applyBorder="1" applyAlignment="1">
      <alignment vertical="center"/>
    </xf>
    <xf numFmtId="43" fontId="9" fillId="0" borderId="2" xfId="0" applyNumberFormat="1" applyFont="1" applyFill="1" applyBorder="1" applyAlignment="1">
      <alignment vertical="center"/>
    </xf>
    <xf numFmtId="43" fontId="9" fillId="0" borderId="2" xfId="0" applyNumberFormat="1" applyFont="1" applyBorder="1" applyAlignment="1">
      <alignment horizontal="center" vertical="center"/>
    </xf>
    <xf numFmtId="43" fontId="0" fillId="0" borderId="0" xfId="0" applyNumberFormat="1"/>
    <xf numFmtId="43" fontId="9" fillId="2" borderId="2" xfId="0" applyNumberFormat="1" applyFont="1" applyFill="1" applyBorder="1" applyAlignment="1">
      <alignment vertical="center"/>
    </xf>
    <xf numFmtId="43" fontId="9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43" fontId="8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"/>
  <sheetViews>
    <sheetView tabSelected="1" topLeftCell="A3" workbookViewId="0">
      <selection activeCell="D15" sqref="D15"/>
    </sheetView>
  </sheetViews>
  <sheetFormatPr defaultColWidth="9" defaultRowHeight="13.5"/>
  <cols>
    <col min="1" max="1" width="17.75" customWidth="1"/>
    <col min="2" max="2" width="41.2083333333333" customWidth="1"/>
    <col min="3" max="3" width="34.5666666666667" customWidth="1"/>
    <col min="4" max="4" width="23.8166666666667" customWidth="1"/>
    <col min="5" max="5" width="23.5333333333333" customWidth="1"/>
    <col min="6" max="6" width="25.25" customWidth="1"/>
    <col min="7" max="7" width="11.375" customWidth="1"/>
    <col min="8" max="8" width="10.375"/>
    <col min="9" max="9" width="11.625" customWidth="1"/>
  </cols>
  <sheetData>
    <row r="1" ht="14.25" spans="1:1">
      <c r="A1" s="1" t="s">
        <v>0</v>
      </c>
    </row>
    <row r="2" ht="33" customHeight="1" spans="1:6">
      <c r="A2" s="2" t="s">
        <v>1</v>
      </c>
      <c r="B2" s="3"/>
      <c r="C2" s="3"/>
      <c r="D2" s="3"/>
      <c r="E2" s="3"/>
      <c r="F2" s="3"/>
    </row>
    <row r="3" ht="19" customHeight="1" spans="1:6">
      <c r="A3" s="4" t="s">
        <v>2</v>
      </c>
      <c r="B3" s="4"/>
      <c r="C3" s="5"/>
      <c r="D3" s="6"/>
      <c r="E3" s="7"/>
      <c r="F3" s="8" t="s">
        <v>3</v>
      </c>
    </row>
    <row r="4" ht="25.5" customHeight="1" spans="1:6">
      <c r="A4" s="9" t="s">
        <v>4</v>
      </c>
      <c r="B4" s="9" t="s">
        <v>5</v>
      </c>
      <c r="C4" s="10" t="s">
        <v>6</v>
      </c>
      <c r="D4" s="11" t="s">
        <v>7</v>
      </c>
      <c r="E4" s="12"/>
      <c r="F4" s="9" t="s">
        <v>8</v>
      </c>
    </row>
    <row r="5" ht="32" customHeight="1" spans="1:6">
      <c r="A5" s="9"/>
      <c r="B5" s="9"/>
      <c r="C5" s="10"/>
      <c r="D5" s="13" t="s">
        <v>9</v>
      </c>
      <c r="E5" s="13" t="s">
        <v>10</v>
      </c>
      <c r="F5" s="9"/>
    </row>
    <row r="6" ht="24.75" customHeight="1" spans="1:6">
      <c r="A6" s="14" t="s">
        <v>11</v>
      </c>
      <c r="B6" s="15" t="s">
        <v>12</v>
      </c>
      <c r="C6" s="16">
        <f>C7+C8+C9+C13+C14+C15+C16</f>
        <v>1493202.63</v>
      </c>
      <c r="D6" s="16">
        <f>D7+D8+D9+D13+D14+D15+D16</f>
        <v>1949343.34</v>
      </c>
      <c r="E6" s="16">
        <f>D6-C6</f>
        <v>456140.71</v>
      </c>
      <c r="F6" s="17"/>
    </row>
    <row r="7" ht="24.75" customHeight="1" spans="1:7">
      <c r="A7" s="14"/>
      <c r="B7" s="18" t="s">
        <v>13</v>
      </c>
      <c r="C7" s="19">
        <v>55000</v>
      </c>
      <c r="D7" s="20">
        <v>55000</v>
      </c>
      <c r="E7" s="21">
        <f>D7-C7</f>
        <v>0</v>
      </c>
      <c r="F7" s="17"/>
      <c r="G7" s="22"/>
    </row>
    <row r="8" ht="24.75" customHeight="1" spans="1:7">
      <c r="A8" s="14"/>
      <c r="B8" s="18" t="s">
        <v>14</v>
      </c>
      <c r="C8" s="19">
        <v>212419.25</v>
      </c>
      <c r="D8" s="20">
        <v>212419.25</v>
      </c>
      <c r="E8" s="21">
        <f t="shared" ref="E8:E16" si="0">D8-C8</f>
        <v>0</v>
      </c>
      <c r="F8" s="17"/>
      <c r="G8" s="22"/>
    </row>
    <row r="9" ht="24.75" customHeight="1" spans="1:9">
      <c r="A9" s="14"/>
      <c r="B9" s="18" t="s">
        <v>15</v>
      </c>
      <c r="C9" s="19">
        <f>SUM(C10:C12)</f>
        <v>1057387.38</v>
      </c>
      <c r="D9" s="20">
        <f>SUM(D10:D12)</f>
        <v>1153279.16</v>
      </c>
      <c r="E9" s="21">
        <f t="shared" si="0"/>
        <v>95891.78</v>
      </c>
      <c r="F9" s="17"/>
      <c r="G9" s="22"/>
      <c r="I9" s="22"/>
    </row>
    <row r="10" ht="24.75" customHeight="1" spans="1:9">
      <c r="A10" s="14"/>
      <c r="B10" s="18" t="s">
        <v>16</v>
      </c>
      <c r="C10" s="23">
        <v>14127</v>
      </c>
      <c r="D10" s="20">
        <v>14127</v>
      </c>
      <c r="E10" s="21">
        <f t="shared" si="0"/>
        <v>0</v>
      </c>
      <c r="F10" s="17"/>
      <c r="G10" s="22"/>
      <c r="I10" s="22"/>
    </row>
    <row r="11" ht="24.75" customHeight="1" spans="1:7">
      <c r="A11" s="14"/>
      <c r="B11" s="18" t="s">
        <v>17</v>
      </c>
      <c r="C11" s="23">
        <v>869535.38</v>
      </c>
      <c r="D11" s="24">
        <f>C11+67381.78-274+106</f>
        <v>936749.16</v>
      </c>
      <c r="E11" s="21">
        <f t="shared" si="0"/>
        <v>67213.78</v>
      </c>
      <c r="F11" s="17"/>
      <c r="G11" s="22"/>
    </row>
    <row r="12" ht="24.75" customHeight="1" spans="1:7">
      <c r="A12" s="14"/>
      <c r="B12" s="18" t="s">
        <v>18</v>
      </c>
      <c r="C12" s="23">
        <v>173725</v>
      </c>
      <c r="D12" s="24">
        <f>C12+28678</f>
        <v>202403</v>
      </c>
      <c r="E12" s="21">
        <f t="shared" si="0"/>
        <v>28678</v>
      </c>
      <c r="F12" s="17"/>
      <c r="G12" s="22"/>
    </row>
    <row r="13" ht="24.75" customHeight="1" spans="1:7">
      <c r="A13" s="14"/>
      <c r="B13" s="18" t="s">
        <v>19</v>
      </c>
      <c r="C13" s="19">
        <v>17844.18</v>
      </c>
      <c r="D13" s="20">
        <v>17844.18</v>
      </c>
      <c r="E13" s="21">
        <f t="shared" si="0"/>
        <v>0</v>
      </c>
      <c r="F13" s="17"/>
      <c r="G13" s="22"/>
    </row>
    <row r="14" ht="24.75" customHeight="1" spans="1:7">
      <c r="A14" s="14"/>
      <c r="B14" s="18" t="s">
        <v>20</v>
      </c>
      <c r="C14" s="19">
        <v>135800</v>
      </c>
      <c r="D14" s="20">
        <f>135800+64548.93</f>
        <v>200348.93</v>
      </c>
      <c r="E14" s="21">
        <f t="shared" si="0"/>
        <v>64548.93</v>
      </c>
      <c r="F14" s="17"/>
      <c r="G14" s="22"/>
    </row>
    <row r="15" ht="24.75" customHeight="1" spans="1:7">
      <c r="A15" s="14"/>
      <c r="B15" s="18" t="s">
        <v>21</v>
      </c>
      <c r="C15" s="19">
        <v>251.82</v>
      </c>
      <c r="D15" s="20">
        <v>251.82</v>
      </c>
      <c r="E15" s="21">
        <f t="shared" si="0"/>
        <v>0</v>
      </c>
      <c r="F15" s="17"/>
      <c r="G15" s="22"/>
    </row>
    <row r="16" ht="24.75" customHeight="1" spans="1:7">
      <c r="A16" s="14"/>
      <c r="B16" s="18" t="s">
        <v>22</v>
      </c>
      <c r="C16" s="19">
        <v>14500</v>
      </c>
      <c r="D16" s="20">
        <f>14500+295700</f>
        <v>310200</v>
      </c>
      <c r="E16" s="21">
        <f t="shared" si="0"/>
        <v>295700</v>
      </c>
      <c r="F16" s="17"/>
      <c r="G16" s="22"/>
    </row>
    <row r="17" ht="24.75" customHeight="1" spans="1:6">
      <c r="A17" s="14"/>
      <c r="B17" s="25" t="s">
        <v>23</v>
      </c>
      <c r="C17" s="26">
        <f>C6</f>
        <v>1493202.63</v>
      </c>
      <c r="D17" s="26">
        <f>D6</f>
        <v>1949343.34</v>
      </c>
      <c r="E17" s="16">
        <f t="shared" ref="E17:E25" si="1">D17-C17</f>
        <v>456140.71</v>
      </c>
      <c r="F17" s="17"/>
    </row>
    <row r="18" ht="24.75" customHeight="1" spans="1:6">
      <c r="A18" s="27" t="s">
        <v>24</v>
      </c>
      <c r="B18" s="15" t="s">
        <v>12</v>
      </c>
      <c r="C18" s="26">
        <f>C19+C20+C21+C22+C23+C24</f>
        <v>34878.21</v>
      </c>
      <c r="D18" s="26">
        <f>D19+D20+D21+D22+D23+D24</f>
        <v>70889.21</v>
      </c>
      <c r="E18" s="16">
        <f t="shared" si="1"/>
        <v>36011</v>
      </c>
      <c r="F18" s="17"/>
    </row>
    <row r="19" ht="24.75" customHeight="1" spans="1:7">
      <c r="A19" s="27"/>
      <c r="B19" s="18" t="s">
        <v>25</v>
      </c>
      <c r="C19" s="19">
        <v>13212.27</v>
      </c>
      <c r="D19" s="19">
        <v>13212.27</v>
      </c>
      <c r="E19" s="21">
        <f t="shared" si="1"/>
        <v>0</v>
      </c>
      <c r="F19" s="17"/>
      <c r="G19" s="22"/>
    </row>
    <row r="20" ht="24.75" customHeight="1" spans="1:7">
      <c r="A20" s="27"/>
      <c r="B20" s="18" t="s">
        <v>14</v>
      </c>
      <c r="C20" s="19">
        <v>17141.94</v>
      </c>
      <c r="D20" s="19">
        <v>17141.94</v>
      </c>
      <c r="E20" s="21">
        <f t="shared" si="1"/>
        <v>0</v>
      </c>
      <c r="F20" s="17"/>
      <c r="G20" s="22"/>
    </row>
    <row r="21" ht="24.75" customHeight="1" spans="1:7">
      <c r="A21" s="27"/>
      <c r="B21" s="18" t="s">
        <v>15</v>
      </c>
      <c r="C21" s="19">
        <v>1127</v>
      </c>
      <c r="D21" s="21">
        <f>1127+1813+12798</f>
        <v>15738</v>
      </c>
      <c r="E21" s="21">
        <f t="shared" si="1"/>
        <v>14611</v>
      </c>
      <c r="F21" s="17"/>
      <c r="G21" s="22"/>
    </row>
    <row r="22" ht="24.75" customHeight="1" spans="1:7">
      <c r="A22" s="27"/>
      <c r="B22" s="18" t="s">
        <v>26</v>
      </c>
      <c r="C22" s="19">
        <v>1497</v>
      </c>
      <c r="D22" s="19">
        <v>1497</v>
      </c>
      <c r="E22" s="21">
        <f t="shared" si="1"/>
        <v>0</v>
      </c>
      <c r="F22" s="17"/>
      <c r="G22" s="22"/>
    </row>
    <row r="23" ht="24.75" customHeight="1" spans="1:7">
      <c r="A23" s="27"/>
      <c r="B23" s="18" t="s">
        <v>19</v>
      </c>
      <c r="C23" s="19"/>
      <c r="D23" s="21"/>
      <c r="E23" s="21">
        <f t="shared" si="1"/>
        <v>0</v>
      </c>
      <c r="F23" s="17"/>
      <c r="G23" s="22"/>
    </row>
    <row r="24" ht="24.75" customHeight="1" spans="1:7">
      <c r="A24" s="27"/>
      <c r="B24" s="18" t="s">
        <v>27</v>
      </c>
      <c r="C24" s="19">
        <v>1900</v>
      </c>
      <c r="D24" s="21">
        <f>1900+21400</f>
        <v>23300</v>
      </c>
      <c r="E24" s="21">
        <f t="shared" si="1"/>
        <v>21400</v>
      </c>
      <c r="F24" s="17"/>
      <c r="G24" s="22"/>
    </row>
    <row r="25" ht="24.75" customHeight="1" spans="1:6">
      <c r="A25" s="27"/>
      <c r="B25" s="25" t="s">
        <v>23</v>
      </c>
      <c r="C25" s="26">
        <f>C18</f>
        <v>34878.21</v>
      </c>
      <c r="D25" s="26">
        <f>D18</f>
        <v>70889.21</v>
      </c>
      <c r="E25" s="16">
        <f t="shared" si="1"/>
        <v>36011</v>
      </c>
      <c r="F25" s="17"/>
    </row>
  </sheetData>
  <mergeCells count="9">
    <mergeCell ref="A2:F2"/>
    <mergeCell ref="A3:B3"/>
    <mergeCell ref="D4:E4"/>
    <mergeCell ref="A4:A5"/>
    <mergeCell ref="A6:A17"/>
    <mergeCell ref="A18:A25"/>
    <mergeCell ref="B4:B5"/>
    <mergeCell ref="C4:C5"/>
    <mergeCell ref="F4:F5"/>
  </mergeCells>
  <printOptions horizontalCentered="1" verticalCentered="1"/>
  <pageMargins left="0.708661417322835" right="0.708661417322835" top="0.748031496062992" bottom="0.748031496062992" header="0.31496062992126" footer="0.31496062992126"/>
  <pageSetup paperSize="9" scale="7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2006-09-16T08:00:00Z</dcterms:created>
  <cp:lastPrinted>2026-04-27T11:21:00Z</cp:lastPrinted>
  <dcterms:modified xsi:type="dcterms:W3CDTF">2026-06-25T04:39:07Z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B99EBD3B4EAF0A2DBFEF83649E8F8983</vt:lpwstr>
  </property>
  <property fmtid="{D5CDD505-2E9C-101B-9397-08002B2CF9AE}" pid="3" name="KSOProductBuildVer">
    <vt:lpwstr>2052-11.1.0.10072</vt:lpwstr>
  </property>
</Properties>
</file>